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OCUMENTS\Affaires\10\2010-39 Ensemble immobilier Mégafluence - Lyon\CMA\ECO\PRO DCE\00 RENDU DCE\DPGF\"/>
    </mc:Choice>
  </mc:AlternateContent>
  <bookViews>
    <workbookView xWindow="0" yWindow="0" windowWidth="19980" windowHeight="10500" activeTab="2"/>
  </bookViews>
  <sheets>
    <sheet name="Lot N°02 Page de garde" sheetId="2" r:id="rId1"/>
    <sheet name="Lot N°02 CLOISONS - PLATRERIE" sheetId="3" r:id="rId2"/>
    <sheet name="Lot N°02 HABILLAGE STRATIFIE" sheetId="4" r:id="rId3"/>
    <sheet name="Feuil1" sheetId="1" r:id="rId4"/>
  </sheets>
  <definedNames>
    <definedName name="_xlnm.Print_Titles" localSheetId="1">'Lot N°02 CLOISONS - PLATRERIE'!$1:$1</definedName>
    <definedName name="_xlnm.Print_Titles" localSheetId="2">'Lot N°02 HABILLAGE STRATIFIE'!$1:$1</definedName>
    <definedName name="_xlnm.Print_Area" localSheetId="1">'Lot N°02 CLOISONS - PLATRERIE'!$A$1:$F$82</definedName>
    <definedName name="_xlnm.Print_Area" localSheetId="2">'Lot N°02 HABILLAGE STRATIFIE'!$A$1:$F$18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  <c r="F16" i="4"/>
  <c r="F15" i="4"/>
  <c r="B16" i="4"/>
  <c r="F11" i="4"/>
  <c r="F8" i="4"/>
  <c r="F5" i="4"/>
  <c r="F81" i="3"/>
  <c r="F80" i="3"/>
  <c r="F79" i="3"/>
  <c r="B80" i="3"/>
  <c r="F75" i="3"/>
  <c r="F72" i="3"/>
  <c r="F69" i="3"/>
  <c r="F66" i="3"/>
  <c r="F63" i="3"/>
  <c r="F58" i="3"/>
  <c r="F55" i="3"/>
  <c r="F52" i="3"/>
  <c r="F49" i="3"/>
  <c r="F44" i="3"/>
  <c r="F41" i="3"/>
  <c r="F38" i="3"/>
  <c r="F36" i="3"/>
  <c r="F33" i="3"/>
  <c r="F30" i="3"/>
  <c r="F26" i="3"/>
  <c r="F23" i="3"/>
  <c r="F20" i="3"/>
  <c r="F17" i="3"/>
  <c r="F13" i="3"/>
  <c r="F10" i="3"/>
  <c r="F8" i="3"/>
  <c r="F6" i="3"/>
</calcChain>
</file>

<file path=xl/sharedStrings.xml><?xml version="1.0" encoding="utf-8"?>
<sst xmlns="http://schemas.openxmlformats.org/spreadsheetml/2006/main" count="201" uniqueCount="124">
  <si>
    <t>U</t>
  </si>
  <si>
    <t>Quantité</t>
  </si>
  <si>
    <t>Prix en €</t>
  </si>
  <si>
    <t>Total en €</t>
  </si>
  <si>
    <t>CH3</t>
  </si>
  <si>
    <t>FA</t>
  </si>
  <si>
    <t>2</t>
  </si>
  <si>
    <t>DESCRIPTION DES OUVRAGES - CLOISONS - DOUBLAGES - PLATRERIE</t>
  </si>
  <si>
    <t>CH4</t>
  </si>
  <si>
    <t>2.1</t>
  </si>
  <si>
    <t>CLOISONS</t>
  </si>
  <si>
    <t>CH5</t>
  </si>
  <si>
    <t>2.1.1</t>
  </si>
  <si>
    <t>CLOISONS EN PLAQUES DE PLATRE SUR OSSATURE METALLIQUE</t>
  </si>
  <si>
    <t xml:space="preserve">2.1.1 1 </t>
  </si>
  <si>
    <t xml:space="preserve">m²   </t>
  </si>
  <si>
    <t>ART</t>
  </si>
  <si>
    <t>CL02-B65</t>
  </si>
  <si>
    <t>Cloison de distribution 72/48 avec laine minérale</t>
  </si>
  <si>
    <t>Mode de métré : mètre carré</t>
  </si>
  <si>
    <t xml:space="preserve">2.1.1 2 </t>
  </si>
  <si>
    <t>CL02-B75</t>
  </si>
  <si>
    <t>Cloison de distribution 98/48 avec laine minérale</t>
  </si>
  <si>
    <t xml:space="preserve">2.1.1 3 </t>
  </si>
  <si>
    <t>JOC-A050</t>
  </si>
  <si>
    <t>Incidence pour parement plâtre hydrofuge</t>
  </si>
  <si>
    <t>Mode de métré : mètre carré de parement de l’ensemble des parois à compter en toute hauteur. (Pièces humides, suivant plan architectes).</t>
  </si>
  <si>
    <t>2.1.2</t>
  </si>
  <si>
    <t>CLOISONS SEPARATIVES AUTOSTABLES</t>
  </si>
  <si>
    <t xml:space="preserve">2.1.2 1 </t>
  </si>
  <si>
    <t>JOC-C942</t>
  </si>
  <si>
    <t>Cloison SAD 200 - 65 dB</t>
  </si>
  <si>
    <t>2.1.3</t>
  </si>
  <si>
    <t>CLOISONS DE GAINES TECHNIQUES - DE DESENFUMAGE ET DE VENTILATION</t>
  </si>
  <si>
    <t>CH6</t>
  </si>
  <si>
    <t>2.1.3.1</t>
  </si>
  <si>
    <t>CLOISONS DES GAINES TECHNIQUES EN PLATRE SUR OSSATURE METALLIQUE</t>
  </si>
  <si>
    <t xml:space="preserve">2.1.3.1 1 </t>
  </si>
  <si>
    <t>CL02-D10</t>
  </si>
  <si>
    <t>Gaine technique 98/48</t>
  </si>
  <si>
    <t>Mode de métré  : mètre carré</t>
  </si>
  <si>
    <t>STOT</t>
  </si>
  <si>
    <t>Total CLOISONS</t>
  </si>
  <si>
    <t>2.2</t>
  </si>
  <si>
    <t>CAISSON</t>
  </si>
  <si>
    <t xml:space="preserve">2.2 1 </t>
  </si>
  <si>
    <t xml:space="preserve">ml   </t>
  </si>
  <si>
    <t>MOK-B110</t>
  </si>
  <si>
    <t>Goulotte électrique placo - section 20 x 20 cm</t>
  </si>
  <si>
    <t>Mode de métré : mètre linéaire.</t>
  </si>
  <si>
    <t>Total CAISSON</t>
  </si>
  <si>
    <t>2.3</t>
  </si>
  <si>
    <t>PLAFONDS</t>
  </si>
  <si>
    <t>2.3.1</t>
  </si>
  <si>
    <t>PLAFOND NON DEMONTABLE EN PLAQUE DE PLATRE SUR OSSATURE METALLIQUE</t>
  </si>
  <si>
    <t xml:space="preserve">2.3.1 1 </t>
  </si>
  <si>
    <t>FRC-A366</t>
  </si>
  <si>
    <t>Epaisseur horizontal 13 +13 mm</t>
  </si>
  <si>
    <t>Mode de métré : mètre carré</t>
  </si>
  <si>
    <t>Total PLAFONDS</t>
  </si>
  <si>
    <t>2.4</t>
  </si>
  <si>
    <t>TRAVAUX DIVERS</t>
  </si>
  <si>
    <t xml:space="preserve">2.4 1 </t>
  </si>
  <si>
    <t xml:space="preserve">U    </t>
  </si>
  <si>
    <t>CL02-F15</t>
  </si>
  <si>
    <t>Pose de blocs portes</t>
  </si>
  <si>
    <t>Mode de métré : à l’unité</t>
  </si>
  <si>
    <t xml:space="preserve">2.4 2 </t>
  </si>
  <si>
    <t>CL02-F20</t>
  </si>
  <si>
    <t>Pose de trappes de visites en cloisons</t>
  </si>
  <si>
    <t>Total TRAVAUX DIVERS</t>
  </si>
  <si>
    <t>Total DESCRIPTION DES OUVRAGES - CLOISONS - DOUBLAGES - PLATRERIE</t>
  </si>
  <si>
    <t>PEINT</t>
  </si>
  <si>
    <t>3</t>
  </si>
  <si>
    <t>DESCRIPTION DES OUVRAGES - PEINTURE</t>
  </si>
  <si>
    <t>3.1</t>
  </si>
  <si>
    <t>TRAVAUX DE PEINTURE</t>
  </si>
  <si>
    <t>3.1.1</t>
  </si>
  <si>
    <t>TRAVAUX SUR MURS</t>
  </si>
  <si>
    <t xml:space="preserve">3.1.1 1 </t>
  </si>
  <si>
    <t>PEZ-C607</t>
  </si>
  <si>
    <t>Peinture acrylique en parois avec préparation du support - Finition B mate</t>
  </si>
  <si>
    <t>Mode de métré : mètre carré.</t>
  </si>
  <si>
    <t>3.1.2</t>
  </si>
  <si>
    <t>TRAVAUX SUR OUVRAGES BOIS</t>
  </si>
  <si>
    <t xml:space="preserve">3.1.2 1 </t>
  </si>
  <si>
    <t>PEZ-C624</t>
  </si>
  <si>
    <t>Peinture acrylique sur ouvrage bois - Finition mate</t>
  </si>
  <si>
    <t>Total TRAVAUX DE PEINTURE</t>
  </si>
  <si>
    <t>Total DESCRIPTION DES OUVRAGES - PEINTURE</t>
  </si>
  <si>
    <t>4</t>
  </si>
  <si>
    <t>DESCRIPTION DES OUVRAGES - PLAFONDS SUSPENDUS</t>
  </si>
  <si>
    <t>4.1</t>
  </si>
  <si>
    <t>PLAFOND EN FIBRE MINERALE</t>
  </si>
  <si>
    <t>4.1.1</t>
  </si>
  <si>
    <t>FAUX PLAFOND ACOUSTIQUE</t>
  </si>
  <si>
    <t xml:space="preserve">4.1.1 1 </t>
  </si>
  <si>
    <t>ADM-B183</t>
  </si>
  <si>
    <t>Plafond acoustique format : 1 200 x 600 x ép. 80 mm</t>
  </si>
  <si>
    <t>Mode de métré : mètre carré.</t>
  </si>
  <si>
    <t>Total PLAFOND EN FIBRE MINERALE</t>
  </si>
  <si>
    <t>4.2</t>
  </si>
  <si>
    <t>JOUES EN PLAQUE DE PLATRE SUR OSSATURE METALLIQUE</t>
  </si>
  <si>
    <t xml:space="preserve">4.2 1 </t>
  </si>
  <si>
    <t>MOK-D213</t>
  </si>
  <si>
    <t>Joue en placo type Platec  - ht variable</t>
  </si>
  <si>
    <t>Mode de métré : mètre linéaire</t>
  </si>
  <si>
    <t>Total JOUES EN PLAQUE DE PLATRE SUR OSSATURE METALLIQUE</t>
  </si>
  <si>
    <t>Total DESCRIPTION DES OUVRAGES - PLAFONDS SUSPENDUS</t>
  </si>
  <si>
    <t>TOTHT</t>
  </si>
  <si>
    <t>Montant HT du Lot N°02 CLOISONS - PLATRERIE - PEINTURE</t>
  </si>
  <si>
    <t>TVA</t>
  </si>
  <si>
    <t>20</t>
  </si>
  <si>
    <t>TOTTTC</t>
  </si>
  <si>
    <t>Montant TTC</t>
  </si>
  <si>
    <t>5</t>
  </si>
  <si>
    <t>VARIANTE n°1 : HABILLAGE STRATIFIE</t>
  </si>
  <si>
    <t>5.1</t>
  </si>
  <si>
    <t>SUPPRESSION DE PRESTATIONS</t>
  </si>
  <si>
    <t xml:space="preserve">5.1 1 </t>
  </si>
  <si>
    <t>ELB-B007</t>
  </si>
  <si>
    <t>Suppression de la prestation - Peinture acrylique en parois avec préparation du support - Finition B</t>
  </si>
  <si>
    <t>Total SUPPRESSION DE PRESTATIONS</t>
  </si>
  <si>
    <t>Total VARIANTE n°1 : HABILLAGE STRATIFIE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</si>
</sst>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"/>
    <numFmt numFmtId="165" formatCode="#,##0;\-#,##0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sz val="9"/>
      <color rgb="FF000000"/>
      <name val="Tahoma"/>
      <family val="2"/>
    </font>
    <font>
      <sz val="9"/>
      <color rgb="FFFF0000"/>
      <name val="Tahoma"/>
      <family val="2"/>
    </font>
    <font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i/>
      <sz val="9"/>
      <color rgb="FF000000"/>
      <name val="Tahoma"/>
      <family val="2"/>
    </font>
    <font>
      <i/>
      <sz val="8"/>
      <color rgb="FF000000"/>
      <name val="Tahoma"/>
      <family val="2"/>
    </font>
    <font>
      <sz val="10"/>
      <color rgb="FFFF0000"/>
      <name val="Arial"/>
      <family val="2"/>
    </font>
    <font>
      <u/>
      <sz val="9"/>
      <color rgb="FF000000"/>
      <name val="Tahoma"/>
      <family val="2"/>
    </font>
    <font>
      <sz val="8"/>
      <color rgb="FF000000"/>
      <name val="Arial"/>
      <family val="2"/>
    </font>
    <font>
      <sz val="8"/>
      <color rgb="FF000000"/>
      <name val="Tahoma"/>
      <family val="2"/>
    </font>
    <font>
      <sz val="7"/>
      <color rgb="FF000000"/>
      <name val="Arial"/>
      <family val="2"/>
    </font>
    <font>
      <sz val="10"/>
      <color rgb="FFFF0000"/>
      <name val="Tahoma"/>
      <family val="2"/>
    </font>
    <font>
      <sz val="11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BD3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756EAC"/>
      </top>
      <bottom/>
      <diagonal/>
    </border>
    <border>
      <left style="thin">
        <color rgb="FF000000"/>
      </left>
      <right/>
      <top style="thin">
        <color rgb="FF756EAC"/>
      </top>
      <bottom style="thin">
        <color rgb="FF756EAC"/>
      </bottom>
      <diagonal/>
    </border>
    <border>
      <left/>
      <right/>
      <top style="thin">
        <color rgb="FF756EAC"/>
      </top>
      <bottom style="thin">
        <color rgb="FF756EA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top"/>
    </xf>
    <xf numFmtId="0" fontId="2" fillId="2" borderId="0">
      <alignment horizontal="left" vertical="top" wrapText="1"/>
    </xf>
    <xf numFmtId="49" fontId="3" fillId="3" borderId="1">
      <alignment horizontal="left" vertical="top" wrapText="1"/>
    </xf>
    <xf numFmtId="0" fontId="2" fillId="4" borderId="0">
      <alignment horizontal="left" vertical="top" wrapText="1"/>
    </xf>
    <xf numFmtId="49" fontId="4" fillId="5" borderId="0">
      <alignment horizontal="left" vertical="top" wrapText="1"/>
    </xf>
    <xf numFmtId="0" fontId="2" fillId="4" borderId="0">
      <alignment horizontal="left" vertical="top" wrapText="1"/>
    </xf>
    <xf numFmtId="49" fontId="5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5" fillId="6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5" fillId="6" borderId="0">
      <alignment horizontal="left" vertical="top" wrapText="1"/>
    </xf>
    <xf numFmtId="49" fontId="8" fillId="4" borderId="1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8" fillId="4" borderId="1">
      <alignment horizontal="left" vertical="top" wrapText="1"/>
    </xf>
    <xf numFmtId="49" fontId="9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0" fillId="4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 indent="3"/>
    </xf>
    <xf numFmtId="0" fontId="2" fillId="4" borderId="0">
      <alignment horizontal="left" vertical="top" wrapText="1"/>
    </xf>
    <xf numFmtId="49" fontId="11" fillId="2" borderId="0">
      <alignment horizontal="left" vertical="top" wrapText="1"/>
    </xf>
    <xf numFmtId="0" fontId="11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6" fillId="2" borderId="0">
      <alignment horizontal="left" vertical="top" wrapText="1"/>
    </xf>
    <xf numFmtId="0" fontId="12" fillId="2" borderId="0">
      <alignment horizontal="left" vertical="top" wrapText="1"/>
    </xf>
    <xf numFmtId="0" fontId="13" fillId="2" borderId="0">
      <alignment horizontal="left" vertical="top" wrapText="1" indent="1"/>
    </xf>
    <xf numFmtId="0" fontId="7" fillId="2" borderId="0">
      <alignment horizontal="left" vertical="top" wrapText="1" indent="3"/>
    </xf>
    <xf numFmtId="0" fontId="14" fillId="2" borderId="0">
      <alignment horizontal="left" vertical="top" wrapText="1"/>
    </xf>
    <xf numFmtId="0" fontId="15" fillId="2" borderId="0">
      <alignment horizontal="left" vertical="top" wrapText="1"/>
    </xf>
    <xf numFmtId="0" fontId="16" fillId="2" borderId="0">
      <alignment horizontal="left" vertical="top" wrapText="1"/>
    </xf>
    <xf numFmtId="0" fontId="11" fillId="2" borderId="0">
      <alignment horizontal="left" vertical="top" wrapText="1"/>
    </xf>
    <xf numFmtId="0" fontId="17" fillId="2" borderId="0">
      <alignment horizontal="left" vertical="top" wrapText="1"/>
    </xf>
    <xf numFmtId="0" fontId="17" fillId="2" borderId="0">
      <alignment horizontal="left" vertical="top" wrapText="1"/>
    </xf>
    <xf numFmtId="0" fontId="11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0" fontId="16" fillId="2" borderId="0">
      <alignment horizontal="left" vertical="top" wrapText="1"/>
    </xf>
    <xf numFmtId="49" fontId="18" fillId="2" borderId="0">
      <alignment vertical="top" wrapText="1"/>
    </xf>
    <xf numFmtId="49" fontId="2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  <xf numFmtId="0" fontId="16" fillId="2" borderId="0">
      <alignment horizontal="left" vertical="top"/>
    </xf>
    <xf numFmtId="0" fontId="19" fillId="2" borderId="0">
      <alignment horizontal="left" vertical="top" wrapText="1"/>
    </xf>
  </cellStyleXfs>
  <cellXfs count="44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1" fillId="2" borderId="3" xfId="0" applyNumberFormat="1" applyFont="1" applyFill="1" applyBorder="1" applyProtection="1">
      <alignment vertical="top"/>
    </xf>
    <xf numFmtId="49" fontId="1" fillId="2" borderId="2" xfId="0" applyNumberFormat="1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right" vertical="top" wrapText="1"/>
    </xf>
    <xf numFmtId="0" fontId="1" fillId="2" borderId="7" xfId="0" applyFont="1" applyFill="1" applyBorder="1" applyAlignment="1" applyProtection="1">
      <alignment horizontal="right" vertical="top" wrapText="1"/>
    </xf>
    <xf numFmtId="49" fontId="11" fillId="2" borderId="8" xfId="26" applyBorder="1">
      <alignment horizontal="left" vertical="top" wrapText="1"/>
    </xf>
    <xf numFmtId="49" fontId="11" fillId="2" borderId="9" xfId="26" applyBorder="1">
      <alignment horizontal="left" vertical="top" wrapText="1"/>
    </xf>
    <xf numFmtId="49" fontId="0" fillId="2" borderId="8" xfId="0" applyNumberFormat="1" applyFill="1" applyBorder="1" applyProtection="1">
      <alignment vertical="top"/>
    </xf>
    <xf numFmtId="49" fontId="5" fillId="6" borderId="8" xfId="10" applyBorder="1">
      <alignment horizontal="left" vertical="top" wrapText="1"/>
    </xf>
    <xf numFmtId="49" fontId="8" fillId="4" borderId="10" xfId="14" applyBorder="1">
      <alignment horizontal="left" vertical="top" wrapText="1"/>
    </xf>
    <xf numFmtId="49" fontId="9" fillId="4" borderId="8" xfId="18" applyBorder="1">
      <alignment horizontal="left" vertical="top" wrapText="1"/>
    </xf>
    <xf numFmtId="49" fontId="10" fillId="4" borderId="8" xfId="22" applyBorder="1">
      <alignment horizontal="left" vertical="top" wrapText="1"/>
    </xf>
    <xf numFmtId="0" fontId="8" fillId="4" borderId="10" xfId="17" applyBorder="1">
      <alignment horizontal="left" vertical="top" wrapText="1"/>
    </xf>
    <xf numFmtId="49" fontId="8" fillId="4" borderId="9" xfId="14" applyBorder="1">
      <alignment horizontal="left" vertical="top" wrapText="1"/>
    </xf>
    <xf numFmtId="0" fontId="5" fillId="6" borderId="8" xfId="13" applyBorder="1">
      <alignment horizontal="left" vertical="top" wrapText="1"/>
    </xf>
    <xf numFmtId="49" fontId="8" fillId="4" borderId="11" xfId="14" applyBorder="1">
      <alignment horizontal="left" vertical="top" wrapText="1"/>
    </xf>
    <xf numFmtId="0" fontId="8" fillId="4" borderId="11" xfId="17" applyBorder="1">
      <alignment horizontal="left" vertical="top" wrapText="1"/>
    </xf>
    <xf numFmtId="0" fontId="0" fillId="2" borderId="5" xfId="0" applyFill="1" applyBorder="1" applyAlignment="1" applyProtection="1">
      <alignment horizontal="left" vertical="top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right" vertical="top"/>
    </xf>
    <xf numFmtId="164" fontId="0" fillId="2" borderId="4" xfId="0" applyNumberFormat="1" applyFill="1" applyBorder="1" applyAlignment="1" applyProtection="1">
      <alignment horizontal="right" vertical="top"/>
      <protection locked="0"/>
    </xf>
    <xf numFmtId="0" fontId="0" fillId="2" borderId="5" xfId="0" applyFill="1" applyBorder="1" applyAlignment="1" applyProtection="1">
      <alignment horizontal="right" vertical="top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5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7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5" fillId="6" borderId="0" xfId="10" applyBorder="1">
      <alignment horizontal="left" vertical="top" wrapText="1"/>
    </xf>
    <xf numFmtId="49" fontId="9" fillId="4" borderId="0" xfId="18" applyBorder="1">
      <alignment horizontal="left" vertical="top" wrapText="1"/>
    </xf>
    <xf numFmtId="49" fontId="11" fillId="2" borderId="0" xfId="26" applyBorder="1">
      <alignment horizontal="left" vertical="top" wrapText="1"/>
    </xf>
    <xf numFmtId="0" fontId="13" fillId="2" borderId="0" xfId="32" applyBorder="1">
      <alignment horizontal="left" vertical="top" wrapText="1" indent="1"/>
    </xf>
    <xf numFmtId="49" fontId="10" fillId="4" borderId="0" xfId="22" applyBorder="1">
      <alignment horizontal="left" vertical="top" wrapText="1"/>
    </xf>
    <xf numFmtId="0" fontId="5" fillId="6" borderId="0" xfId="13" applyBorder="1">
      <alignment horizontal="left" vertical="top" wrapText="1"/>
    </xf>
    <xf numFmtId="49" fontId="0" fillId="2" borderId="12" xfId="0" applyNumberFormat="1" applyFill="1" applyBorder="1" applyProtection="1">
      <alignment vertical="top"/>
    </xf>
    <xf numFmtId="49" fontId="0" fillId="2" borderId="13" xfId="0" applyNumberFormat="1" applyFill="1" applyBorder="1" applyProtection="1">
      <alignment vertical="top"/>
    </xf>
    <xf numFmtId="0" fontId="0" fillId="2" borderId="14" xfId="0" applyFill="1" applyBorder="1" applyAlignment="1" applyProtection="1">
      <alignment horizontal="left" vertical="top"/>
    </xf>
    <xf numFmtId="0" fontId="0" fillId="2" borderId="14" xfId="0" applyFill="1" applyBorder="1" applyAlignment="1" applyProtection="1">
      <alignment horizontal="right" vertical="top"/>
    </xf>
    <xf numFmtId="0" fontId="0" fillId="2" borderId="15" xfId="0" applyFill="1" applyBorder="1" applyAlignment="1" applyProtection="1">
      <alignment horizontal="right" vertical="top"/>
    </xf>
    <xf numFmtId="49" fontId="1" fillId="2" borderId="0" xfId="0" applyNumberFormat="1" applyFont="1" applyFill="1" applyProtection="1">
      <alignment vertical="top"/>
    </xf>
    <xf numFmtId="164" fontId="20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4" fontId="1" fillId="2" borderId="0" xfId="0" applyNumberFormat="1" applyFont="1" applyFill="1" applyProtection="1">
      <alignment vertical="top"/>
    </xf>
  </cellXfs>
  <cellStyles count="50">
    <cellStyle name="ArtDescriptif" xfId="28"/>
    <cellStyle name="ArtLibelleCond" xfId="27"/>
    <cellStyle name="ArtNote1" xfId="29"/>
    <cellStyle name="ArtNote2" xfId="30"/>
    <cellStyle name="ArtNote3" xfId="31"/>
    <cellStyle name="ArtNote4" xfId="32"/>
    <cellStyle name="ArtNote5" xfId="33"/>
    <cellStyle name="ArtQuantite" xfId="34"/>
    <cellStyle name="ArtTitre" xfId="26"/>
    <cellStyle name="ChapDescriptif0" xfId="7"/>
    <cellStyle name="ChapDescriptif1" xfId="11"/>
    <cellStyle name="ChapDescriptif2" xfId="15"/>
    <cellStyle name="ChapDescriptif3" xfId="19"/>
    <cellStyle name="ChapDescriptif4" xfId="23"/>
    <cellStyle name="ChapNote0" xfId="8"/>
    <cellStyle name="ChapNote1" xfId="12"/>
    <cellStyle name="ChapNote2" xfId="16"/>
    <cellStyle name="ChapNote3" xfId="20"/>
    <cellStyle name="ChapNote4" xfId="24"/>
    <cellStyle name="ChapRecap0" xfId="9"/>
    <cellStyle name="ChapRecap1" xfId="13"/>
    <cellStyle name="ChapRecap2" xfId="17"/>
    <cellStyle name="ChapRecap3" xfId="21"/>
    <cellStyle name="ChapRecap4" xfId="25"/>
    <cellStyle name="ChapTitre0" xfId="6"/>
    <cellStyle name="ChapTitre1" xfId="10"/>
    <cellStyle name="ChapTitre2" xfId="14"/>
    <cellStyle name="ChapTitre3" xfId="18"/>
    <cellStyle name="ChapTitre4" xfId="22"/>
    <cellStyle name="Commentaire" xfId="49"/>
    <cellStyle name="DQLocQuantNonLoc" xfId="42"/>
    <cellStyle name="DQLocRefClass" xfId="41"/>
    <cellStyle name="DQLocStruct" xfId="43"/>
    <cellStyle name="DQMinutes" xfId="44"/>
    <cellStyle name="Info Entete" xfId="47"/>
    <cellStyle name="Inter Entete" xfId="48"/>
    <cellStyle name="LocGen" xfId="36"/>
    <cellStyle name="LocLit" xfId="38"/>
    <cellStyle name="LocRefClass" xfId="37"/>
    <cellStyle name="LocSignetRep" xfId="40"/>
    <cellStyle name="LocStrRecap0" xfId="3"/>
    <cellStyle name="LocStrRecap1" xfId="5"/>
    <cellStyle name="LocStrTexte0" xfId="2"/>
    <cellStyle name="LocStrTexte1" xfId="4"/>
    <cellStyle name="LocStruct" xfId="39"/>
    <cellStyle name="LocTitre" xfId="35"/>
    <cellStyle name="Lot" xfId="45"/>
    <cellStyle name="Normal" xfId="0" builtinId="0" customBuiltin="1"/>
    <cellStyle name="Numerotation" xfId="1"/>
    <cellStyle name="Titre Entete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152400</xdr:colOff>
      <xdr:row>29</xdr:row>
      <xdr:rowOff>165100</xdr:rowOff>
    </xdr:from>
    <xdr:to>
      <xdr:col>8</xdr:col>
      <xdr:colOff>596900</xdr:colOff>
      <xdr:row>34</xdr:row>
      <xdr:rowOff>25400</xdr:rowOff>
    </xdr:to>
    <xdr:pic>
      <xdr:nvPicPr>
        <xdr:cNvPr id="3" name="Forme13">
          <a:extLst>
            <a:ext uri="{FF2B5EF4-FFF2-40B4-BE49-F238E27FC236}">
              <a16:creationId xmlns:a16="http://schemas.microsoft.com/office/drawing/2014/main" id="{F8C327BC-1F48-4D6D-B8C2-12DFD7A88B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5689600"/>
          <a:ext cx="1206500" cy="812800"/>
        </a:xfrm>
        <a:prstGeom prst="rect">
          <a:avLst/>
        </a:prstGeom>
      </xdr:spPr>
    </xdr:pic>
    <xdr:clientData/>
  </xdr:twoCellAnchor>
  <xdr:twoCellAnchor editAs="absolute">
    <xdr:from>
      <xdr:col>7</xdr:col>
      <xdr:colOff>393700</xdr:colOff>
      <xdr:row>41</xdr:row>
      <xdr:rowOff>152400</xdr:rowOff>
    </xdr:from>
    <xdr:to>
      <xdr:col>8</xdr:col>
      <xdr:colOff>673100</xdr:colOff>
      <xdr:row>50</xdr:row>
      <xdr:rowOff>76200</xdr:rowOff>
    </xdr:to>
    <xdr:pic>
      <xdr:nvPicPr>
        <xdr:cNvPr id="5" name="Forme14">
          <a:extLst>
            <a:ext uri="{FF2B5EF4-FFF2-40B4-BE49-F238E27FC236}">
              <a16:creationId xmlns:a16="http://schemas.microsoft.com/office/drawing/2014/main" id="{33569F1A-20E1-4429-87A9-18CF07A85D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7700" y="7962900"/>
          <a:ext cx="1041400" cy="1638300"/>
        </a:xfrm>
        <a:prstGeom prst="rect">
          <a:avLst/>
        </a:prstGeom>
      </xdr:spPr>
    </xdr:pic>
    <xdr:clientData/>
  </xdr:twoCellAnchor>
  <xdr:twoCellAnchor editAs="absolute">
    <xdr:from>
      <xdr:col>0</xdr:col>
      <xdr:colOff>63500</xdr:colOff>
      <xdr:row>0</xdr:row>
      <xdr:rowOff>38100</xdr:rowOff>
    </xdr:from>
    <xdr:to>
      <xdr:col>1</xdr:col>
      <xdr:colOff>50800</xdr:colOff>
      <xdr:row>12</xdr:row>
      <xdr:rowOff>63500</xdr:rowOff>
    </xdr:to>
    <xdr:pic>
      <xdr:nvPicPr>
        <xdr:cNvPr id="7" name="Forme15">
          <a:extLst>
            <a:ext uri="{FF2B5EF4-FFF2-40B4-BE49-F238E27FC236}">
              <a16:creationId xmlns:a16="http://schemas.microsoft.com/office/drawing/2014/main" id="{0781C2A1-E461-4454-B1C6-7487B037A7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0"/>
          <a:ext cx="749300" cy="2311400"/>
        </a:xfrm>
        <a:prstGeom prst="rect">
          <a:avLst/>
        </a:prstGeom>
      </xdr:spPr>
    </xdr:pic>
    <xdr:clientData/>
  </xdr:twoCellAnchor>
  <xdr:twoCellAnchor editAs="absolute">
    <xdr:from>
      <xdr:col>0</xdr:col>
      <xdr:colOff>241300</xdr:colOff>
      <xdr:row>10</xdr:row>
      <xdr:rowOff>114300</xdr:rowOff>
    </xdr:from>
    <xdr:to>
      <xdr:col>8</xdr:col>
      <xdr:colOff>482600</xdr:colOff>
      <xdr:row>16</xdr:row>
      <xdr:rowOff>139700</xdr:rowOff>
    </xdr:to>
    <xdr:sp macro="" textlink="">
      <xdr:nvSpPr>
        <xdr:cNvPr id="8" name="Forme16">
          <a:extLst>
            <a:ext uri="{FF2B5EF4-FFF2-40B4-BE49-F238E27FC236}">
              <a16:creationId xmlns:a16="http://schemas.microsoft.com/office/drawing/2014/main" id="{FD580423-3E3F-4EFC-B018-917FF88EAACC}"/>
            </a:ext>
          </a:extLst>
        </xdr:cNvPr>
        <xdr:cNvSpPr/>
      </xdr:nvSpPr>
      <xdr:spPr>
        <a:xfrm>
          <a:off x="241300" y="2019300"/>
          <a:ext cx="6337300" cy="11684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
Aménagement des nouveaux locaux de la Chambre des Métiers et de l'Artisanat du Rhône
</a:t>
          </a:r>
        </a:p>
      </xdr:txBody>
    </xdr:sp>
    <xdr:clientData/>
  </xdr:twoCellAnchor>
  <xdr:twoCellAnchor editAs="absolute">
    <xdr:from>
      <xdr:col>0</xdr:col>
      <xdr:colOff>152400</xdr:colOff>
      <xdr:row>48</xdr:row>
      <xdr:rowOff>152400</xdr:rowOff>
    </xdr:from>
    <xdr:to>
      <xdr:col>2</xdr:col>
      <xdr:colOff>647700</xdr:colOff>
      <xdr:row>50</xdr:row>
      <xdr:rowOff>76200</xdr:rowOff>
    </xdr:to>
    <xdr:sp macro="" textlink="">
      <xdr:nvSpPr>
        <xdr:cNvPr id="9" name="Forme17">
          <a:extLst>
            <a:ext uri="{FF2B5EF4-FFF2-40B4-BE49-F238E27FC236}">
              <a16:creationId xmlns:a16="http://schemas.microsoft.com/office/drawing/2014/main" id="{B93B1B57-0ECC-4A34-9460-79E1B018FB62}"/>
            </a:ext>
          </a:extLst>
        </xdr:cNvPr>
        <xdr:cNvSpPr/>
      </xdr:nvSpPr>
      <xdr:spPr>
        <a:xfrm>
          <a:off x="152400" y="9296400"/>
          <a:ext cx="2019300" cy="3048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Indice A - Le 28/08/2017</a:t>
          </a:r>
        </a:p>
      </xdr:txBody>
    </xdr:sp>
    <xdr:clientData/>
  </xdr:twoCellAnchor>
  <xdr:twoCellAnchor editAs="absolute">
    <xdr:from>
      <xdr:col>2</xdr:col>
      <xdr:colOff>584200</xdr:colOff>
      <xdr:row>1</xdr:row>
      <xdr:rowOff>139700</xdr:rowOff>
    </xdr:from>
    <xdr:to>
      <xdr:col>6</xdr:col>
      <xdr:colOff>215900</xdr:colOff>
      <xdr:row>10</xdr:row>
      <xdr:rowOff>76200</xdr:rowOff>
    </xdr:to>
    <xdr:sp macro="" textlink="">
      <xdr:nvSpPr>
        <xdr:cNvPr id="10" name="Forme18">
          <a:extLst>
            <a:ext uri="{FF2B5EF4-FFF2-40B4-BE49-F238E27FC236}">
              <a16:creationId xmlns:a16="http://schemas.microsoft.com/office/drawing/2014/main" id="{88782087-CD16-4D07-A00D-0556A6E1C94D}"/>
            </a:ext>
          </a:extLst>
        </xdr:cNvPr>
        <xdr:cNvSpPr/>
      </xdr:nvSpPr>
      <xdr:spPr>
        <a:xfrm>
          <a:off x="2108200" y="330200"/>
          <a:ext cx="2679700" cy="1651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Maître d'Ouvrage
Chambre des Métiers et de l'Artisanat du Rhône
58 Avenue Maréchal Foch
69006 - LYON
</a:t>
          </a:r>
        </a:p>
      </xdr:txBody>
    </xdr:sp>
    <xdr:clientData/>
  </xdr:twoCellAnchor>
  <xdr:twoCellAnchor editAs="absolute">
    <xdr:from>
      <xdr:col>0</xdr:col>
      <xdr:colOff>609600</xdr:colOff>
      <xdr:row>17</xdr:row>
      <xdr:rowOff>63500</xdr:rowOff>
    </xdr:from>
    <xdr:to>
      <xdr:col>8</xdr:col>
      <xdr:colOff>114300</xdr:colOff>
      <xdr:row>19</xdr:row>
      <xdr:rowOff>38100</xdr:rowOff>
    </xdr:to>
    <xdr:sp macro="" textlink="">
      <xdr:nvSpPr>
        <xdr:cNvPr id="11" name="Forme19">
          <a:extLst>
            <a:ext uri="{FF2B5EF4-FFF2-40B4-BE49-F238E27FC236}">
              <a16:creationId xmlns:a16="http://schemas.microsoft.com/office/drawing/2014/main" id="{3CEE866C-221E-4920-98B4-F73277C2A4EA}"/>
            </a:ext>
          </a:extLst>
        </xdr:cNvPr>
        <xdr:cNvSpPr/>
      </xdr:nvSpPr>
      <xdr:spPr>
        <a:xfrm>
          <a:off x="609600" y="3302000"/>
          <a:ext cx="5600700" cy="355600"/>
        </a:xfrm>
        <a:prstGeom prst="rect">
          <a:avLst/>
        </a:prstGeom>
        <a:solidFill>
          <a:srgbClr val="CBD300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DCE</a:t>
          </a:r>
        </a:p>
      </xdr:txBody>
    </xdr:sp>
    <xdr:clientData/>
  </xdr:twoCellAnchor>
  <xdr:twoCellAnchor editAs="absolute">
    <xdr:from>
      <xdr:col>1</xdr:col>
      <xdr:colOff>254000</xdr:colOff>
      <xdr:row>34</xdr:row>
      <xdr:rowOff>25400</xdr:rowOff>
    </xdr:from>
    <xdr:to>
      <xdr:col>4</xdr:col>
      <xdr:colOff>12700</xdr:colOff>
      <xdr:row>43</xdr:row>
      <xdr:rowOff>12700</xdr:rowOff>
    </xdr:to>
    <xdr:sp macro="" textlink="">
      <xdr:nvSpPr>
        <xdr:cNvPr id="12" name="Forme20">
          <a:extLst>
            <a:ext uri="{FF2B5EF4-FFF2-40B4-BE49-F238E27FC236}">
              <a16:creationId xmlns:a16="http://schemas.microsoft.com/office/drawing/2014/main" id="{1425B954-4F8C-4462-AA26-EC8973512337}"/>
            </a:ext>
          </a:extLst>
        </xdr:cNvPr>
        <xdr:cNvSpPr/>
      </xdr:nvSpPr>
      <xdr:spPr>
        <a:xfrm>
          <a:off x="1016000" y="6502400"/>
          <a:ext cx="2044700" cy="17018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B.E.T. FLUIDES
KATENE
Immeuble Woopa 10 Avenue des Canuts
69120 - VAULX EN VELIN
Tel : 04 37 45 33 33
Email : secretariat@katene.fr</a:t>
          </a:r>
        </a:p>
      </xdr:txBody>
    </xdr:sp>
    <xdr:clientData/>
  </xdr:twoCellAnchor>
  <xdr:twoCellAnchor editAs="absolute">
    <xdr:from>
      <xdr:col>0</xdr:col>
      <xdr:colOff>254000</xdr:colOff>
      <xdr:row>29</xdr:row>
      <xdr:rowOff>165100</xdr:rowOff>
    </xdr:from>
    <xdr:to>
      <xdr:col>2</xdr:col>
      <xdr:colOff>520700</xdr:colOff>
      <xdr:row>33</xdr:row>
      <xdr:rowOff>177800</xdr:rowOff>
    </xdr:to>
    <xdr:pic>
      <xdr:nvPicPr>
        <xdr:cNvPr id="14" name="Forme21">
          <a:extLst>
            <a:ext uri="{FF2B5EF4-FFF2-40B4-BE49-F238E27FC236}">
              <a16:creationId xmlns:a16="http://schemas.microsoft.com/office/drawing/2014/main" id="{A4A469CC-46FA-409B-910F-675F03F0D4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5689600"/>
          <a:ext cx="1790700" cy="774700"/>
        </a:xfrm>
        <a:prstGeom prst="rect">
          <a:avLst/>
        </a:prstGeom>
      </xdr:spPr>
    </xdr:pic>
    <xdr:clientData/>
  </xdr:twoCellAnchor>
  <xdr:twoCellAnchor editAs="absolute">
    <xdr:from>
      <xdr:col>4</xdr:col>
      <xdr:colOff>685800</xdr:colOff>
      <xdr:row>34</xdr:row>
      <xdr:rowOff>50800</xdr:rowOff>
    </xdr:from>
    <xdr:to>
      <xdr:col>7</xdr:col>
      <xdr:colOff>444500</xdr:colOff>
      <xdr:row>42</xdr:row>
      <xdr:rowOff>152400</xdr:rowOff>
    </xdr:to>
    <xdr:sp macro="" textlink="">
      <xdr:nvSpPr>
        <xdr:cNvPr id="15" name="Forme22">
          <a:extLst>
            <a:ext uri="{FF2B5EF4-FFF2-40B4-BE49-F238E27FC236}">
              <a16:creationId xmlns:a16="http://schemas.microsoft.com/office/drawing/2014/main" id="{4CFD7ECC-13C3-4FDE-B4E8-5DCFBDA2365C}"/>
            </a:ext>
          </a:extLst>
        </xdr:cNvPr>
        <xdr:cNvSpPr/>
      </xdr:nvSpPr>
      <xdr:spPr>
        <a:xfrm>
          <a:off x="3733800" y="6527800"/>
          <a:ext cx="2044700" cy="16256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ECONOMISTE
PROCOBAT
Immeuble WOOPA                            10 avenue des Canuts
69120 - VAULX EN VELIN
Tél : 04 37 45 32 45
commercial@procobat.fr</a:t>
          </a:r>
        </a:p>
      </xdr:txBody>
    </xdr:sp>
    <xdr:clientData/>
  </xdr:twoCellAnchor>
  <xdr:twoCellAnchor editAs="absolute">
    <xdr:from>
      <xdr:col>0</xdr:col>
      <xdr:colOff>152400</xdr:colOff>
      <xdr:row>19</xdr:row>
      <xdr:rowOff>114300</xdr:rowOff>
    </xdr:from>
    <xdr:to>
      <xdr:col>8</xdr:col>
      <xdr:colOff>571500</xdr:colOff>
      <xdr:row>26</xdr:row>
      <xdr:rowOff>88900</xdr:rowOff>
    </xdr:to>
    <xdr:sp macro="" textlink="">
      <xdr:nvSpPr>
        <xdr:cNvPr id="16" name="Forme23">
          <a:extLst>
            <a:ext uri="{FF2B5EF4-FFF2-40B4-BE49-F238E27FC236}">
              <a16:creationId xmlns:a16="http://schemas.microsoft.com/office/drawing/2014/main" id="{33956CE9-DB83-4065-9622-ACF5418E510F}"/>
            </a:ext>
          </a:extLst>
        </xdr:cNvPr>
        <xdr:cNvSpPr/>
      </xdr:nvSpPr>
      <xdr:spPr>
        <a:xfrm>
          <a:off x="152400" y="3733800"/>
          <a:ext cx="6515100" cy="13081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Lot N°02 CLOISONS - PLATRERIE - PEINTURE</a:t>
          </a:r>
        </a:p>
      </xdr:txBody>
    </xdr:sp>
    <xdr:clientData/>
  </xdr:twoCellAnchor>
  <xdr:twoCellAnchor editAs="absolute">
    <xdr:from>
      <xdr:col>3</xdr:col>
      <xdr:colOff>279400</xdr:colOff>
      <xdr:row>26</xdr:row>
      <xdr:rowOff>88900</xdr:rowOff>
    </xdr:from>
    <xdr:to>
      <xdr:col>6</xdr:col>
      <xdr:colOff>25400</xdr:colOff>
      <xdr:row>32</xdr:row>
      <xdr:rowOff>152400</xdr:rowOff>
    </xdr:to>
    <xdr:sp macro="" textlink="">
      <xdr:nvSpPr>
        <xdr:cNvPr id="17" name="Forme24">
          <a:extLst>
            <a:ext uri="{FF2B5EF4-FFF2-40B4-BE49-F238E27FC236}">
              <a16:creationId xmlns:a16="http://schemas.microsoft.com/office/drawing/2014/main" id="{B198CF86-409A-4215-B32B-3D07960B348A}"/>
            </a:ext>
          </a:extLst>
        </xdr:cNvPr>
        <xdr:cNvSpPr/>
      </xdr:nvSpPr>
      <xdr:spPr>
        <a:xfrm>
          <a:off x="2565400" y="5041900"/>
          <a:ext cx="2032000" cy="12065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65143" tIns="65143" rIns="65143" bIns="65143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ARCHITECTE
SOHO architecture &amp; urbanisme
60, rue Racine
69100
Tel : 0472716270
Email : contact@soho-archi.com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8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10"/>
      <c r="B2" s="28"/>
      <c r="C2" s="20"/>
      <c r="D2" s="24"/>
      <c r="E2" s="24"/>
      <c r="F2" s="22"/>
    </row>
    <row r="3" spans="1:702" ht="28.5" x14ac:dyDescent="0.25">
      <c r="A3" s="11" t="s">
        <v>6</v>
      </c>
      <c r="B3" s="29" t="s">
        <v>7</v>
      </c>
      <c r="C3" s="20"/>
      <c r="D3" s="24"/>
      <c r="E3" s="24"/>
      <c r="F3" s="22"/>
      <c r="ZY3" s="1" t="s">
        <v>4</v>
      </c>
      <c r="ZZ3" s="2" t="s">
        <v>5</v>
      </c>
    </row>
    <row r="4" spans="1:702" x14ac:dyDescent="0.25">
      <c r="A4" s="12" t="s">
        <v>9</v>
      </c>
      <c r="B4" s="18" t="s">
        <v>10</v>
      </c>
      <c r="C4" s="20"/>
      <c r="D4" s="24"/>
      <c r="E4" s="24"/>
      <c r="F4" s="22"/>
      <c r="ZY4" s="1" t="s">
        <v>8</v>
      </c>
      <c r="ZZ4" s="2" t="s">
        <v>5</v>
      </c>
    </row>
    <row r="5" spans="1:702" ht="25.5" x14ac:dyDescent="0.25">
      <c r="A5" s="13" t="s">
        <v>12</v>
      </c>
      <c r="B5" s="30" t="s">
        <v>13</v>
      </c>
      <c r="C5" s="20"/>
      <c r="D5" s="24"/>
      <c r="E5" s="24"/>
      <c r="F5" s="22"/>
      <c r="ZY5" s="1" t="s">
        <v>11</v>
      </c>
      <c r="ZZ5" s="2" t="s">
        <v>5</v>
      </c>
    </row>
    <row r="6" spans="1:702" x14ac:dyDescent="0.25">
      <c r="A6" s="8" t="s">
        <v>14</v>
      </c>
      <c r="B6" s="31" t="s">
        <v>18</v>
      </c>
      <c r="C6" s="21" t="s">
        <v>15</v>
      </c>
      <c r="D6" s="25">
        <v>223</v>
      </c>
      <c r="E6" s="25"/>
      <c r="F6" s="23">
        <f>ROUND(D6*E6,2)</f>
        <v>0</v>
      </c>
      <c r="ZY6" s="1" t="s">
        <v>16</v>
      </c>
      <c r="ZZ6" s="2" t="s">
        <v>17</v>
      </c>
    </row>
    <row r="7" spans="1:702" x14ac:dyDescent="0.25">
      <c r="A7" s="10"/>
      <c r="B7" s="32" t="s">
        <v>19</v>
      </c>
      <c r="C7" s="20"/>
      <c r="D7" s="24"/>
      <c r="E7" s="24"/>
      <c r="F7" s="22"/>
    </row>
    <row r="8" spans="1:702" x14ac:dyDescent="0.25">
      <c r="A8" s="8" t="s">
        <v>20</v>
      </c>
      <c r="B8" s="31" t="s">
        <v>22</v>
      </c>
      <c r="C8" s="21" t="s">
        <v>15</v>
      </c>
      <c r="D8" s="25">
        <v>155</v>
      </c>
      <c r="E8" s="25"/>
      <c r="F8" s="23">
        <f>ROUND(D8*E8,2)</f>
        <v>0</v>
      </c>
      <c r="ZY8" s="1" t="s">
        <v>16</v>
      </c>
      <c r="ZZ8" s="2" t="s">
        <v>21</v>
      </c>
    </row>
    <row r="9" spans="1:702" x14ac:dyDescent="0.25">
      <c r="A9" s="10"/>
      <c r="B9" s="32" t="s">
        <v>19</v>
      </c>
      <c r="C9" s="20"/>
      <c r="D9" s="24"/>
      <c r="E9" s="24"/>
      <c r="F9" s="22"/>
    </row>
    <row r="10" spans="1:702" x14ac:dyDescent="0.25">
      <c r="A10" s="8" t="s">
        <v>23</v>
      </c>
      <c r="B10" s="31" t="s">
        <v>25</v>
      </c>
      <c r="C10" s="21" t="s">
        <v>15</v>
      </c>
      <c r="D10" s="25">
        <v>50</v>
      </c>
      <c r="E10" s="25"/>
      <c r="F10" s="23">
        <f>ROUND(D10*E10,2)</f>
        <v>0</v>
      </c>
      <c r="ZY10" s="1" t="s">
        <v>16</v>
      </c>
      <c r="ZZ10" s="2" t="s">
        <v>24</v>
      </c>
    </row>
    <row r="11" spans="1:702" ht="31.5" x14ac:dyDescent="0.25">
      <c r="A11" s="10"/>
      <c r="B11" s="32" t="s">
        <v>26</v>
      </c>
      <c r="C11" s="20"/>
      <c r="D11" s="24"/>
      <c r="E11" s="24"/>
      <c r="F11" s="22"/>
    </row>
    <row r="12" spans="1:702" x14ac:dyDescent="0.25">
      <c r="A12" s="13" t="s">
        <v>27</v>
      </c>
      <c r="B12" s="30" t="s">
        <v>28</v>
      </c>
      <c r="C12" s="20"/>
      <c r="D12" s="24"/>
      <c r="E12" s="24"/>
      <c r="F12" s="22"/>
      <c r="ZY12" s="1" t="s">
        <v>11</v>
      </c>
      <c r="ZZ12" s="2" t="s">
        <v>5</v>
      </c>
    </row>
    <row r="13" spans="1:702" x14ac:dyDescent="0.25">
      <c r="A13" s="8" t="s">
        <v>29</v>
      </c>
      <c r="B13" s="31" t="s">
        <v>31</v>
      </c>
      <c r="C13" s="21" t="s">
        <v>15</v>
      </c>
      <c r="D13" s="25">
        <v>31</v>
      </c>
      <c r="E13" s="25"/>
      <c r="F13" s="23">
        <f>ROUND(D13*E13,2)</f>
        <v>0</v>
      </c>
      <c r="ZY13" s="1" t="s">
        <v>16</v>
      </c>
      <c r="ZZ13" s="2" t="s">
        <v>30</v>
      </c>
    </row>
    <row r="14" spans="1:702" x14ac:dyDescent="0.25">
      <c r="A14" s="10"/>
      <c r="B14" s="32" t="s">
        <v>19</v>
      </c>
      <c r="C14" s="20"/>
      <c r="D14" s="24"/>
      <c r="E14" s="24"/>
      <c r="F14" s="22"/>
    </row>
    <row r="15" spans="1:702" ht="25.5" x14ac:dyDescent="0.25">
      <c r="A15" s="13" t="s">
        <v>32</v>
      </c>
      <c r="B15" s="30" t="s">
        <v>33</v>
      </c>
      <c r="C15" s="20"/>
      <c r="D15" s="24"/>
      <c r="E15" s="24"/>
      <c r="F15" s="22"/>
      <c r="ZY15" s="1" t="s">
        <v>11</v>
      </c>
      <c r="ZZ15" s="2" t="s">
        <v>5</v>
      </c>
    </row>
    <row r="16" spans="1:702" ht="22.5" x14ac:dyDescent="0.25">
      <c r="A16" s="14" t="s">
        <v>35</v>
      </c>
      <c r="B16" s="33" t="s">
        <v>36</v>
      </c>
      <c r="C16" s="20"/>
      <c r="D16" s="24"/>
      <c r="E16" s="24"/>
      <c r="F16" s="22"/>
      <c r="ZY16" s="1" t="s">
        <v>34</v>
      </c>
      <c r="ZZ16" s="2" t="s">
        <v>5</v>
      </c>
    </row>
    <row r="17" spans="1:702" x14ac:dyDescent="0.25">
      <c r="A17" s="8" t="s">
        <v>37</v>
      </c>
      <c r="B17" s="31" t="s">
        <v>39</v>
      </c>
      <c r="C17" s="21" t="s">
        <v>15</v>
      </c>
      <c r="D17" s="25">
        <v>86</v>
      </c>
      <c r="E17" s="25"/>
      <c r="F17" s="23">
        <f>ROUND(D17*E17,2)</f>
        <v>0</v>
      </c>
      <c r="ZY17" s="1" t="s">
        <v>16</v>
      </c>
      <c r="ZZ17" s="2" t="s">
        <v>38</v>
      </c>
    </row>
    <row r="18" spans="1:702" x14ac:dyDescent="0.25">
      <c r="A18" s="10"/>
      <c r="B18" s="32" t="s">
        <v>40</v>
      </c>
      <c r="C18" s="20"/>
      <c r="D18" s="24"/>
      <c r="E18" s="24"/>
      <c r="F18" s="22"/>
    </row>
    <row r="19" spans="1:702" x14ac:dyDescent="0.25">
      <c r="A19" s="10"/>
      <c r="B19" s="28"/>
      <c r="C19" s="20"/>
      <c r="D19" s="24"/>
      <c r="E19" s="24"/>
      <c r="F19" s="22"/>
    </row>
    <row r="20" spans="1:702" x14ac:dyDescent="0.25">
      <c r="A20" s="15"/>
      <c r="B20" s="19" t="s">
        <v>42</v>
      </c>
      <c r="C20" s="20"/>
      <c r="D20" s="24"/>
      <c r="E20" s="24"/>
      <c r="F20" s="27">
        <f>SUBTOTAL(109,F5:F19)</f>
        <v>0</v>
      </c>
      <c r="ZY20" s="1" t="s">
        <v>41</v>
      </c>
    </row>
    <row r="21" spans="1:702" x14ac:dyDescent="0.25">
      <c r="A21" s="10"/>
      <c r="B21" s="28"/>
      <c r="C21" s="20"/>
      <c r="D21" s="24"/>
      <c r="E21" s="24"/>
      <c r="F21" s="22"/>
    </row>
    <row r="22" spans="1:702" x14ac:dyDescent="0.25">
      <c r="A22" s="16" t="s">
        <v>43</v>
      </c>
      <c r="B22" s="18" t="s">
        <v>44</v>
      </c>
      <c r="C22" s="20"/>
      <c r="D22" s="24"/>
      <c r="E22" s="24"/>
      <c r="F22" s="22"/>
      <c r="ZY22" s="1" t="s">
        <v>8</v>
      </c>
      <c r="ZZ22" s="2"/>
    </row>
    <row r="23" spans="1:702" x14ac:dyDescent="0.25">
      <c r="A23" s="9" t="s">
        <v>45</v>
      </c>
      <c r="B23" s="31" t="s">
        <v>48</v>
      </c>
      <c r="C23" s="21" t="s">
        <v>46</v>
      </c>
      <c r="D23" s="25">
        <v>92</v>
      </c>
      <c r="E23" s="25"/>
      <c r="F23" s="23">
        <f>ROUND(D23*E23,2)</f>
        <v>0</v>
      </c>
      <c r="ZY23" s="1" t="s">
        <v>16</v>
      </c>
      <c r="ZZ23" s="2" t="s">
        <v>47</v>
      </c>
    </row>
    <row r="24" spans="1:702" x14ac:dyDescent="0.25">
      <c r="A24" s="10"/>
      <c r="B24" s="32" t="s">
        <v>49</v>
      </c>
      <c r="C24" s="20"/>
      <c r="D24" s="24"/>
      <c r="E24" s="24"/>
      <c r="F24" s="22"/>
    </row>
    <row r="25" spans="1:702" x14ac:dyDescent="0.25">
      <c r="A25" s="10"/>
      <c r="B25" s="28"/>
      <c r="C25" s="20"/>
      <c r="D25" s="24"/>
      <c r="E25" s="24"/>
      <c r="F25" s="22"/>
    </row>
    <row r="26" spans="1:702" x14ac:dyDescent="0.25">
      <c r="A26" s="15"/>
      <c r="B26" s="19" t="s">
        <v>50</v>
      </c>
      <c r="C26" s="20"/>
      <c r="D26" s="24"/>
      <c r="E26" s="24"/>
      <c r="F26" s="27">
        <f>SUBTOTAL(109,F23:F25)</f>
        <v>0</v>
      </c>
      <c r="ZY26" s="1" t="s">
        <v>41</v>
      </c>
    </row>
    <row r="27" spans="1:702" x14ac:dyDescent="0.25">
      <c r="A27" s="10"/>
      <c r="B27" s="28"/>
      <c r="C27" s="20"/>
      <c r="D27" s="24"/>
      <c r="E27" s="24"/>
      <c r="F27" s="22"/>
    </row>
    <row r="28" spans="1:702" x14ac:dyDescent="0.25">
      <c r="A28" s="12" t="s">
        <v>51</v>
      </c>
      <c r="B28" s="18" t="s">
        <v>52</v>
      </c>
      <c r="C28" s="20"/>
      <c r="D28" s="24"/>
      <c r="E28" s="24"/>
      <c r="F28" s="22"/>
      <c r="ZY28" s="1" t="s">
        <v>8</v>
      </c>
      <c r="ZZ28" s="2" t="s">
        <v>5</v>
      </c>
    </row>
    <row r="29" spans="1:702" ht="25.5" x14ac:dyDescent="0.25">
      <c r="A29" s="13" t="s">
        <v>53</v>
      </c>
      <c r="B29" s="30" t="s">
        <v>54</v>
      </c>
      <c r="C29" s="20"/>
      <c r="D29" s="24"/>
      <c r="E29" s="24"/>
      <c r="F29" s="22"/>
      <c r="ZY29" s="1" t="s">
        <v>11</v>
      </c>
      <c r="ZZ29" s="2" t="s">
        <v>5</v>
      </c>
    </row>
    <row r="30" spans="1:702" x14ac:dyDescent="0.25">
      <c r="A30" s="8" t="s">
        <v>55</v>
      </c>
      <c r="B30" s="31" t="s">
        <v>57</v>
      </c>
      <c r="C30" s="21" t="s">
        <v>15</v>
      </c>
      <c r="D30" s="25">
        <v>25</v>
      </c>
      <c r="E30" s="25"/>
      <c r="F30" s="23">
        <f>ROUND(D30*E30,2)</f>
        <v>0</v>
      </c>
      <c r="ZY30" s="1" t="s">
        <v>16</v>
      </c>
      <c r="ZZ30" s="2" t="s">
        <v>56</v>
      </c>
    </row>
    <row r="31" spans="1:702" x14ac:dyDescent="0.25">
      <c r="A31" s="10"/>
      <c r="B31" s="32" t="s">
        <v>58</v>
      </c>
      <c r="C31" s="20"/>
      <c r="D31" s="24"/>
      <c r="E31" s="24"/>
      <c r="F31" s="22"/>
    </row>
    <row r="32" spans="1:702" x14ac:dyDescent="0.25">
      <c r="A32" s="10"/>
      <c r="B32" s="28"/>
      <c r="C32" s="20"/>
      <c r="D32" s="24"/>
      <c r="E32" s="24"/>
      <c r="F32" s="22"/>
    </row>
    <row r="33" spans="1:702" x14ac:dyDescent="0.25">
      <c r="A33" s="15"/>
      <c r="B33" s="19" t="s">
        <v>59</v>
      </c>
      <c r="C33" s="20"/>
      <c r="D33" s="24"/>
      <c r="E33" s="24"/>
      <c r="F33" s="27">
        <f>SUBTOTAL(109,F29:F32)</f>
        <v>0</v>
      </c>
      <c r="ZY33" s="1" t="s">
        <v>41</v>
      </c>
    </row>
    <row r="34" spans="1:702" x14ac:dyDescent="0.25">
      <c r="A34" s="10"/>
      <c r="B34" s="28"/>
      <c r="C34" s="20"/>
      <c r="D34" s="24"/>
      <c r="E34" s="24"/>
      <c r="F34" s="22"/>
    </row>
    <row r="35" spans="1:702" x14ac:dyDescent="0.25">
      <c r="A35" s="16" t="s">
        <v>60</v>
      </c>
      <c r="B35" s="18" t="s">
        <v>61</v>
      </c>
      <c r="C35" s="20"/>
      <c r="D35" s="24"/>
      <c r="E35" s="24"/>
      <c r="F35" s="22"/>
      <c r="ZY35" s="1" t="s">
        <v>8</v>
      </c>
      <c r="ZZ35" s="2" t="s">
        <v>5</v>
      </c>
    </row>
    <row r="36" spans="1:702" x14ac:dyDescent="0.25">
      <c r="A36" s="9" t="s">
        <v>62</v>
      </c>
      <c r="B36" s="31" t="s">
        <v>65</v>
      </c>
      <c r="C36" s="21" t="s">
        <v>63</v>
      </c>
      <c r="D36" s="26">
        <v>31</v>
      </c>
      <c r="E36" s="25"/>
      <c r="F36" s="23">
        <f>ROUND(D36*E36,2)</f>
        <v>0</v>
      </c>
      <c r="ZY36" s="1" t="s">
        <v>16</v>
      </c>
      <c r="ZZ36" s="2" t="s">
        <v>64</v>
      </c>
    </row>
    <row r="37" spans="1:702" x14ac:dyDescent="0.25">
      <c r="A37" s="10"/>
      <c r="B37" s="32" t="s">
        <v>66</v>
      </c>
      <c r="C37" s="20"/>
      <c r="D37" s="24"/>
      <c r="E37" s="24"/>
      <c r="F37" s="22"/>
    </row>
    <row r="38" spans="1:702" x14ac:dyDescent="0.25">
      <c r="A38" s="8" t="s">
        <v>67</v>
      </c>
      <c r="B38" s="31" t="s">
        <v>69</v>
      </c>
      <c r="C38" s="21" t="s">
        <v>63</v>
      </c>
      <c r="D38" s="26">
        <v>8</v>
      </c>
      <c r="E38" s="25"/>
      <c r="F38" s="23">
        <f>ROUND(D38*E38,2)</f>
        <v>0</v>
      </c>
      <c r="ZY38" s="1" t="s">
        <v>16</v>
      </c>
      <c r="ZZ38" s="2" t="s">
        <v>68</v>
      </c>
    </row>
    <row r="39" spans="1:702" x14ac:dyDescent="0.25">
      <c r="A39" s="10"/>
      <c r="B39" s="32" t="s">
        <v>66</v>
      </c>
      <c r="C39" s="20"/>
      <c r="D39" s="24"/>
      <c r="E39" s="24"/>
      <c r="F39" s="22"/>
    </row>
    <row r="40" spans="1:702" x14ac:dyDescent="0.25">
      <c r="A40" s="10"/>
      <c r="B40" s="28"/>
      <c r="C40" s="20"/>
      <c r="D40" s="24"/>
      <c r="E40" s="24"/>
      <c r="F40" s="22"/>
    </row>
    <row r="41" spans="1:702" x14ac:dyDescent="0.25">
      <c r="A41" s="15"/>
      <c r="B41" s="19" t="s">
        <v>70</v>
      </c>
      <c r="C41" s="20"/>
      <c r="D41" s="24"/>
      <c r="E41" s="24"/>
      <c r="F41" s="27">
        <f>SUBTOTAL(109,F36:F40)</f>
        <v>0</v>
      </c>
      <c r="ZY41" s="1" t="s">
        <v>41</v>
      </c>
    </row>
    <row r="42" spans="1:702" x14ac:dyDescent="0.25">
      <c r="A42" s="10"/>
      <c r="B42" s="28"/>
      <c r="C42" s="20"/>
      <c r="D42" s="24"/>
      <c r="E42" s="24"/>
      <c r="F42" s="22"/>
    </row>
    <row r="43" spans="1:702" x14ac:dyDescent="0.25">
      <c r="A43" s="10"/>
      <c r="B43" s="28"/>
      <c r="C43" s="20"/>
      <c r="D43" s="24"/>
      <c r="E43" s="24"/>
      <c r="F43" s="22"/>
    </row>
    <row r="44" spans="1:702" ht="28.5" x14ac:dyDescent="0.25">
      <c r="A44" s="17"/>
      <c r="B44" s="34" t="s">
        <v>71</v>
      </c>
      <c r="C44" s="20"/>
      <c r="D44" s="24"/>
      <c r="E44" s="24"/>
      <c r="F44" s="27">
        <f>SUBTOTAL(109,F5:F43)</f>
        <v>0</v>
      </c>
      <c r="ZY44" s="1" t="s">
        <v>41</v>
      </c>
    </row>
    <row r="45" spans="1:702" x14ac:dyDescent="0.25">
      <c r="A45" s="10"/>
      <c r="B45" s="28"/>
      <c r="C45" s="20"/>
      <c r="D45" s="24"/>
      <c r="E45" s="24"/>
      <c r="F45" s="22"/>
    </row>
    <row r="46" spans="1:702" x14ac:dyDescent="0.25">
      <c r="A46" s="11" t="s">
        <v>73</v>
      </c>
      <c r="B46" s="29" t="s">
        <v>74</v>
      </c>
      <c r="C46" s="20"/>
      <c r="D46" s="24"/>
      <c r="E46" s="24"/>
      <c r="F46" s="22"/>
      <c r="ZY46" s="1" t="s">
        <v>4</v>
      </c>
      <c r="ZZ46" s="2" t="s">
        <v>72</v>
      </c>
    </row>
    <row r="47" spans="1:702" x14ac:dyDescent="0.25">
      <c r="A47" s="12" t="s">
        <v>75</v>
      </c>
      <c r="B47" s="18" t="s">
        <v>76</v>
      </c>
      <c r="C47" s="20"/>
      <c r="D47" s="24"/>
      <c r="E47" s="24"/>
      <c r="F47" s="22"/>
      <c r="ZY47" s="1" t="s">
        <v>8</v>
      </c>
      <c r="ZZ47" s="2" t="s">
        <v>72</v>
      </c>
    </row>
    <row r="48" spans="1:702" x14ac:dyDescent="0.25">
      <c r="A48" s="13" t="s">
        <v>77</v>
      </c>
      <c r="B48" s="30" t="s">
        <v>78</v>
      </c>
      <c r="C48" s="20"/>
      <c r="D48" s="24"/>
      <c r="E48" s="24"/>
      <c r="F48" s="22"/>
      <c r="ZY48" s="1" t="s">
        <v>11</v>
      </c>
      <c r="ZZ48" s="2" t="s">
        <v>72</v>
      </c>
    </row>
    <row r="49" spans="1:702" ht="25.5" x14ac:dyDescent="0.25">
      <c r="A49" s="8" t="s">
        <v>79</v>
      </c>
      <c r="B49" s="31" t="s">
        <v>81</v>
      </c>
      <c r="C49" s="21" t="s">
        <v>15</v>
      </c>
      <c r="D49" s="25">
        <v>795</v>
      </c>
      <c r="E49" s="25"/>
      <c r="F49" s="23">
        <f>ROUND(D49*E49,2)</f>
        <v>0</v>
      </c>
      <c r="ZY49" s="1" t="s">
        <v>16</v>
      </c>
      <c r="ZZ49" s="2" t="s">
        <v>80</v>
      </c>
    </row>
    <row r="50" spans="1:702" x14ac:dyDescent="0.25">
      <c r="A50" s="10"/>
      <c r="B50" s="32" t="s">
        <v>82</v>
      </c>
      <c r="C50" s="20"/>
      <c r="D50" s="24"/>
      <c r="E50" s="24"/>
      <c r="F50" s="22"/>
    </row>
    <row r="51" spans="1:702" x14ac:dyDescent="0.25">
      <c r="A51" s="13" t="s">
        <v>83</v>
      </c>
      <c r="B51" s="30" t="s">
        <v>84</v>
      </c>
      <c r="C51" s="20"/>
      <c r="D51" s="24"/>
      <c r="E51" s="24"/>
      <c r="F51" s="22"/>
      <c r="ZY51" s="1" t="s">
        <v>11</v>
      </c>
      <c r="ZZ51" s="2" t="s">
        <v>72</v>
      </c>
    </row>
    <row r="52" spans="1:702" x14ac:dyDescent="0.25">
      <c r="A52" s="8" t="s">
        <v>85</v>
      </c>
      <c r="B52" s="31" t="s">
        <v>87</v>
      </c>
      <c r="C52" s="21" t="s">
        <v>15</v>
      </c>
      <c r="D52" s="25">
        <v>16</v>
      </c>
      <c r="E52" s="25"/>
      <c r="F52" s="23">
        <f>ROUND(D52*E52,2)</f>
        <v>0</v>
      </c>
      <c r="ZY52" s="1" t="s">
        <v>16</v>
      </c>
      <c r="ZZ52" s="2" t="s">
        <v>86</v>
      </c>
    </row>
    <row r="53" spans="1:702" x14ac:dyDescent="0.25">
      <c r="A53" s="10"/>
      <c r="B53" s="32" t="s">
        <v>82</v>
      </c>
      <c r="C53" s="20"/>
      <c r="D53" s="24"/>
      <c r="E53" s="24"/>
      <c r="F53" s="22"/>
    </row>
    <row r="54" spans="1:702" x14ac:dyDescent="0.25">
      <c r="A54" s="10"/>
      <c r="B54" s="28"/>
      <c r="C54" s="20"/>
      <c r="D54" s="24"/>
      <c r="E54" s="24"/>
      <c r="F54" s="22"/>
    </row>
    <row r="55" spans="1:702" x14ac:dyDescent="0.25">
      <c r="A55" s="15"/>
      <c r="B55" s="19" t="s">
        <v>88</v>
      </c>
      <c r="C55" s="20"/>
      <c r="D55" s="24"/>
      <c r="E55" s="24"/>
      <c r="F55" s="27">
        <f>SUBTOTAL(109,F48:F54)</f>
        <v>0</v>
      </c>
      <c r="ZY55" s="1" t="s">
        <v>41</v>
      </c>
    </row>
    <row r="56" spans="1:702" x14ac:dyDescent="0.25">
      <c r="A56" s="10"/>
      <c r="B56" s="28"/>
      <c r="C56" s="20"/>
      <c r="D56" s="24"/>
      <c r="E56" s="24"/>
      <c r="F56" s="22"/>
    </row>
    <row r="57" spans="1:702" x14ac:dyDescent="0.25">
      <c r="A57" s="10"/>
      <c r="B57" s="28"/>
      <c r="C57" s="20"/>
      <c r="D57" s="24"/>
      <c r="E57" s="24"/>
      <c r="F57" s="22"/>
    </row>
    <row r="58" spans="1:702" ht="28.5" x14ac:dyDescent="0.25">
      <c r="A58" s="17"/>
      <c r="B58" s="34" t="s">
        <v>89</v>
      </c>
      <c r="C58" s="20"/>
      <c r="D58" s="24"/>
      <c r="E58" s="24"/>
      <c r="F58" s="27">
        <f>SUBTOTAL(109,F48:F57)</f>
        <v>0</v>
      </c>
      <c r="ZY58" s="1" t="s">
        <v>41</v>
      </c>
    </row>
    <row r="59" spans="1:702" x14ac:dyDescent="0.25">
      <c r="A59" s="10"/>
      <c r="B59" s="28"/>
      <c r="C59" s="20"/>
      <c r="D59" s="24"/>
      <c r="E59" s="24"/>
      <c r="F59" s="22"/>
    </row>
    <row r="60" spans="1:702" ht="28.5" x14ac:dyDescent="0.25">
      <c r="A60" s="11" t="s">
        <v>90</v>
      </c>
      <c r="B60" s="29" t="s">
        <v>91</v>
      </c>
      <c r="C60" s="20"/>
      <c r="D60" s="24"/>
      <c r="E60" s="24"/>
      <c r="F60" s="22"/>
      <c r="ZY60" s="1" t="s">
        <v>4</v>
      </c>
      <c r="ZZ60" s="2"/>
    </row>
    <row r="61" spans="1:702" x14ac:dyDescent="0.25">
      <c r="A61" s="12" t="s">
        <v>92</v>
      </c>
      <c r="B61" s="18" t="s">
        <v>93</v>
      </c>
      <c r="C61" s="20"/>
      <c r="D61" s="24"/>
      <c r="E61" s="24"/>
      <c r="F61" s="22"/>
      <c r="ZY61" s="1" t="s">
        <v>8</v>
      </c>
      <c r="ZZ61" s="2"/>
    </row>
    <row r="62" spans="1:702" x14ac:dyDescent="0.25">
      <c r="A62" s="13" t="s">
        <v>94</v>
      </c>
      <c r="B62" s="30" t="s">
        <v>95</v>
      </c>
      <c r="C62" s="20"/>
      <c r="D62" s="24"/>
      <c r="E62" s="24"/>
      <c r="F62" s="22"/>
      <c r="ZY62" s="1" t="s">
        <v>11</v>
      </c>
      <c r="ZZ62" s="2"/>
    </row>
    <row r="63" spans="1:702" x14ac:dyDescent="0.25">
      <c r="A63" s="8" t="s">
        <v>96</v>
      </c>
      <c r="B63" s="31" t="s">
        <v>98</v>
      </c>
      <c r="C63" s="21" t="s">
        <v>15</v>
      </c>
      <c r="D63" s="25">
        <v>164</v>
      </c>
      <c r="E63" s="25"/>
      <c r="F63" s="23">
        <f>ROUND(D63*E63,2)</f>
        <v>0</v>
      </c>
      <c r="ZY63" s="1" t="s">
        <v>16</v>
      </c>
      <c r="ZZ63" s="2" t="s">
        <v>97</v>
      </c>
    </row>
    <row r="64" spans="1:702" x14ac:dyDescent="0.25">
      <c r="A64" s="10"/>
      <c r="B64" s="32" t="s">
        <v>99</v>
      </c>
      <c r="C64" s="20"/>
      <c r="D64" s="24"/>
      <c r="E64" s="24"/>
      <c r="F64" s="22"/>
    </row>
    <row r="65" spans="1:702" x14ac:dyDescent="0.25">
      <c r="A65" s="10"/>
      <c r="B65" s="28"/>
      <c r="C65" s="20"/>
      <c r="D65" s="24"/>
      <c r="E65" s="24"/>
      <c r="F65" s="22"/>
    </row>
    <row r="66" spans="1:702" x14ac:dyDescent="0.25">
      <c r="A66" s="15"/>
      <c r="B66" s="19" t="s">
        <v>100</v>
      </c>
      <c r="C66" s="20"/>
      <c r="D66" s="24"/>
      <c r="E66" s="24"/>
      <c r="F66" s="27">
        <f>SUBTOTAL(109,F62:F65)</f>
        <v>0</v>
      </c>
      <c r="ZY66" s="1" t="s">
        <v>41</v>
      </c>
    </row>
    <row r="67" spans="1:702" x14ac:dyDescent="0.25">
      <c r="A67" s="10"/>
      <c r="B67" s="28"/>
      <c r="C67" s="20"/>
      <c r="D67" s="24"/>
      <c r="E67" s="24"/>
      <c r="F67" s="22"/>
    </row>
    <row r="68" spans="1:702" ht="28.5" x14ac:dyDescent="0.25">
      <c r="A68" s="16" t="s">
        <v>101</v>
      </c>
      <c r="B68" s="18" t="s">
        <v>102</v>
      </c>
      <c r="C68" s="20"/>
      <c r="D68" s="24"/>
      <c r="E68" s="24"/>
      <c r="F68" s="22"/>
      <c r="ZY68" s="1" t="s">
        <v>8</v>
      </c>
      <c r="ZZ68" s="2"/>
    </row>
    <row r="69" spans="1:702" x14ac:dyDescent="0.25">
      <c r="A69" s="9" t="s">
        <v>103</v>
      </c>
      <c r="B69" s="31" t="s">
        <v>105</v>
      </c>
      <c r="C69" s="21" t="s">
        <v>46</v>
      </c>
      <c r="D69" s="25">
        <v>32</v>
      </c>
      <c r="E69" s="25"/>
      <c r="F69" s="23">
        <f>ROUND(D69*E69,2)</f>
        <v>0</v>
      </c>
      <c r="ZY69" s="1" t="s">
        <v>16</v>
      </c>
      <c r="ZZ69" s="2" t="s">
        <v>104</v>
      </c>
    </row>
    <row r="70" spans="1:702" x14ac:dyDescent="0.25">
      <c r="A70" s="10"/>
      <c r="B70" s="32" t="s">
        <v>106</v>
      </c>
      <c r="C70" s="20"/>
      <c r="D70" s="24"/>
      <c r="E70" s="24"/>
      <c r="F70" s="22"/>
    </row>
    <row r="71" spans="1:702" x14ac:dyDescent="0.25">
      <c r="A71" s="10"/>
      <c r="B71" s="28"/>
      <c r="C71" s="20"/>
      <c r="D71" s="24"/>
      <c r="E71" s="24"/>
      <c r="F71" s="22"/>
    </row>
    <row r="72" spans="1:702" ht="28.5" x14ac:dyDescent="0.25">
      <c r="A72" s="15"/>
      <c r="B72" s="19" t="s">
        <v>107</v>
      </c>
      <c r="C72" s="20"/>
      <c r="D72" s="24"/>
      <c r="E72" s="24"/>
      <c r="F72" s="27">
        <f>SUBTOTAL(109,F69:F71)</f>
        <v>0</v>
      </c>
      <c r="ZY72" s="1" t="s">
        <v>41</v>
      </c>
    </row>
    <row r="73" spans="1:702" x14ac:dyDescent="0.25">
      <c r="A73" s="10"/>
      <c r="B73" s="28"/>
      <c r="C73" s="20"/>
      <c r="D73" s="24"/>
      <c r="E73" s="24"/>
      <c r="F73" s="22"/>
    </row>
    <row r="74" spans="1:702" x14ac:dyDescent="0.25">
      <c r="A74" s="10"/>
      <c r="B74" s="28"/>
      <c r="C74" s="20"/>
      <c r="D74" s="24"/>
      <c r="E74" s="24"/>
      <c r="F74" s="22"/>
    </row>
    <row r="75" spans="1:702" ht="28.5" x14ac:dyDescent="0.25">
      <c r="A75" s="17"/>
      <c r="B75" s="34" t="s">
        <v>108</v>
      </c>
      <c r="C75" s="20"/>
      <c r="D75" s="24"/>
      <c r="E75" s="24"/>
      <c r="F75" s="27">
        <f>SUBTOTAL(109,F62:F74)</f>
        <v>0</v>
      </c>
      <c r="ZY75" s="1" t="s">
        <v>41</v>
      </c>
    </row>
    <row r="76" spans="1:702" x14ac:dyDescent="0.25">
      <c r="A76" s="10"/>
      <c r="B76" s="28"/>
      <c r="C76" s="20"/>
      <c r="D76" s="24"/>
      <c r="E76" s="24"/>
      <c r="F76" s="22"/>
    </row>
    <row r="77" spans="1:702" x14ac:dyDescent="0.25">
      <c r="A77" s="35"/>
      <c r="B77" s="36"/>
      <c r="C77" s="37"/>
      <c r="D77" s="38"/>
      <c r="E77" s="38"/>
      <c r="F77" s="39"/>
    </row>
    <row r="79" spans="1:702" x14ac:dyDescent="0.25">
      <c r="B79" s="40" t="s">
        <v>110</v>
      </c>
      <c r="F79" s="43">
        <f>SUBTOTAL(109,F2:F77)</f>
        <v>0</v>
      </c>
      <c r="ZY79" s="1" t="s">
        <v>109</v>
      </c>
    </row>
    <row r="80" spans="1:702" x14ac:dyDescent="0.25">
      <c r="A80" s="41" t="s">
        <v>112</v>
      </c>
      <c r="B80" s="42" t="str">
        <f>CONCATENATE("TVA (",A80,"%)")</f>
        <v>TVA (20%)</v>
      </c>
      <c r="F80" s="43">
        <f>(F79*A80)/100</f>
        <v>0</v>
      </c>
      <c r="ZY80" s="1" t="s">
        <v>111</v>
      </c>
    </row>
    <row r="81" spans="2:701" x14ac:dyDescent="0.25">
      <c r="B81" s="40" t="s">
        <v>114</v>
      </c>
      <c r="F81" s="43">
        <f>F79+F80</f>
        <v>0</v>
      </c>
      <c r="ZY81" s="1" t="s">
        <v>113</v>
      </c>
    </row>
  </sheetData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17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10"/>
      <c r="B2" s="28"/>
      <c r="C2" s="20"/>
      <c r="D2" s="24"/>
      <c r="E2" s="24"/>
      <c r="F2" s="22"/>
    </row>
    <row r="3" spans="1:702" x14ac:dyDescent="0.25">
      <c r="A3" s="11" t="s">
        <v>115</v>
      </c>
      <c r="B3" s="29" t="s">
        <v>116</v>
      </c>
      <c r="C3" s="20"/>
      <c r="D3" s="24"/>
      <c r="E3" s="24"/>
      <c r="F3" s="22"/>
      <c r="ZY3" s="1" t="s">
        <v>4</v>
      </c>
      <c r="ZZ3" s="2"/>
    </row>
    <row r="4" spans="1:702" x14ac:dyDescent="0.25">
      <c r="A4" s="16" t="s">
        <v>117</v>
      </c>
      <c r="B4" s="18" t="s">
        <v>118</v>
      </c>
      <c r="C4" s="20"/>
      <c r="D4" s="24"/>
      <c r="E4" s="24"/>
      <c r="F4" s="22"/>
      <c r="ZY4" s="1" t="s">
        <v>8</v>
      </c>
      <c r="ZZ4" s="2"/>
    </row>
    <row r="5" spans="1:702" ht="25.5" x14ac:dyDescent="0.25">
      <c r="A5" s="9" t="s">
        <v>119</v>
      </c>
      <c r="B5" s="31" t="s">
        <v>121</v>
      </c>
      <c r="C5" s="21" t="s">
        <v>15</v>
      </c>
      <c r="D5" s="25">
        <v>108</v>
      </c>
      <c r="E5" s="25"/>
      <c r="F5" s="23">
        <f>ROUND(D5*E5,2)</f>
        <v>0</v>
      </c>
      <c r="ZY5" s="1" t="s">
        <v>16</v>
      </c>
      <c r="ZZ5" s="2" t="s">
        <v>120</v>
      </c>
    </row>
    <row r="6" spans="1:702" x14ac:dyDescent="0.25">
      <c r="A6" s="10"/>
      <c r="B6" s="32" t="s">
        <v>82</v>
      </c>
      <c r="C6" s="20"/>
      <c r="D6" s="24"/>
      <c r="E6" s="24"/>
      <c r="F6" s="22"/>
    </row>
    <row r="7" spans="1:702" x14ac:dyDescent="0.25">
      <c r="A7" s="10"/>
      <c r="B7" s="28"/>
      <c r="C7" s="20"/>
      <c r="D7" s="24"/>
      <c r="E7" s="24"/>
      <c r="F7" s="22"/>
    </row>
    <row r="8" spans="1:702" x14ac:dyDescent="0.25">
      <c r="A8" s="15"/>
      <c r="B8" s="19" t="s">
        <v>122</v>
      </c>
      <c r="C8" s="20"/>
      <c r="D8" s="24"/>
      <c r="E8" s="24"/>
      <c r="F8" s="27">
        <f>SUBTOTAL(109,F5:F7)</f>
        <v>0</v>
      </c>
      <c r="ZY8" s="1" t="s">
        <v>41</v>
      </c>
    </row>
    <row r="9" spans="1:702" x14ac:dyDescent="0.25">
      <c r="A9" s="10"/>
      <c r="B9" s="28"/>
      <c r="C9" s="20"/>
      <c r="D9" s="24"/>
      <c r="E9" s="24"/>
      <c r="F9" s="22"/>
    </row>
    <row r="10" spans="1:702" x14ac:dyDescent="0.25">
      <c r="A10" s="10"/>
      <c r="B10" s="28"/>
      <c r="C10" s="20"/>
      <c r="D10" s="24"/>
      <c r="E10" s="24"/>
      <c r="F10" s="22"/>
    </row>
    <row r="11" spans="1:702" x14ac:dyDescent="0.25">
      <c r="A11" s="17"/>
      <c r="B11" s="34" t="s">
        <v>123</v>
      </c>
      <c r="C11" s="20"/>
      <c r="D11" s="24"/>
      <c r="E11" s="24"/>
      <c r="F11" s="27">
        <f>SUBTOTAL(109,F5:F10)</f>
        <v>0</v>
      </c>
      <c r="ZY11" s="1" t="s">
        <v>41</v>
      </c>
    </row>
    <row r="12" spans="1:702" x14ac:dyDescent="0.25">
      <c r="A12" s="10"/>
      <c r="B12" s="28"/>
      <c r="C12" s="20"/>
      <c r="D12" s="24"/>
      <c r="E12" s="24"/>
      <c r="F12" s="22"/>
    </row>
    <row r="13" spans="1:702" x14ac:dyDescent="0.25">
      <c r="A13" s="35"/>
      <c r="B13" s="36"/>
      <c r="C13" s="37"/>
      <c r="D13" s="38"/>
      <c r="E13" s="38"/>
      <c r="F13" s="39"/>
    </row>
    <row r="15" spans="1:702" x14ac:dyDescent="0.25">
      <c r="B15" s="40" t="s">
        <v>110</v>
      </c>
      <c r="F15" s="43">
        <f>SUBTOTAL(109,F2:F13)</f>
        <v>0</v>
      </c>
      <c r="ZY15" s="1" t="s">
        <v>109</v>
      </c>
    </row>
    <row r="16" spans="1:702" x14ac:dyDescent="0.25">
      <c r="A16" s="41" t="s">
        <v>112</v>
      </c>
      <c r="B16" s="42" t="str">
        <f>CONCATENATE("TVA (",A16,"%)")</f>
        <v>TVA (20%)</v>
      </c>
      <c r="F16" s="43">
        <f>(F15*A16)/100</f>
        <v>0</v>
      </c>
      <c r="ZY16" s="1" t="s">
        <v>111</v>
      </c>
    </row>
    <row r="17" spans="2:701" x14ac:dyDescent="0.25">
      <c r="B17" s="40" t="s">
        <v>114</v>
      </c>
      <c r="F17" s="43">
        <f>F15+F16</f>
        <v>0</v>
      </c>
      <c r="ZY17" s="1" t="s">
        <v>113</v>
      </c>
    </row>
  </sheetData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Lot N°02 Page de garde</vt:lpstr>
      <vt:lpstr>Lot N°02 CLOISONS - PLATRERIE</vt:lpstr>
      <vt:lpstr>Lot N°02 HABILLAGE STRATIFIE</vt:lpstr>
      <vt:lpstr>Feuil1</vt:lpstr>
      <vt:lpstr>'Lot N°02 CLOISONS - PLATRERIE'!Impression_des_titres</vt:lpstr>
      <vt:lpstr>'Lot N°02 HABILLAGE STRATIFIE'!Impression_des_titres</vt:lpstr>
      <vt:lpstr>'Lot N°02 CLOISONS - PLATRERIE'!Zone_d_impression</vt:lpstr>
      <vt:lpstr>'Lot N°02 HABILLAGE STRATIFIE'!Zone_d_impression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 BAUDE</dc:creator>
  <cp:lastModifiedBy>Elliot BAUDE</cp:lastModifiedBy>
  <dcterms:created xsi:type="dcterms:W3CDTF">2017-08-28T16:14:41Z</dcterms:created>
  <dcterms:modified xsi:type="dcterms:W3CDTF">2017-08-28T16:15:18Z</dcterms:modified>
</cp:coreProperties>
</file>